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22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<sst xmlns="http://schemas.openxmlformats.org/spreadsheetml/2006/main" count="185" uniqueCount="115">
  <si>
    <t xml:space="preserve">        Приложение № 1</t>
  </si>
  <si>
    <t>Ведомственная структура</t>
  </si>
  <si>
    <t>городского бюджета на 2000 год</t>
  </si>
  <si>
    <t>тыс.руб.</t>
  </si>
  <si>
    <t>Код</t>
  </si>
  <si>
    <t>в том числе</t>
  </si>
  <si>
    <t>раздела</t>
  </si>
  <si>
    <t>Наименование</t>
  </si>
  <si>
    <t>Всего</t>
  </si>
  <si>
    <t>защищенные</t>
  </si>
  <si>
    <t>незащищенные</t>
  </si>
  <si>
    <t>статьи</t>
  </si>
  <si>
    <t>Городской Совет</t>
  </si>
  <si>
    <t>0106</t>
  </si>
  <si>
    <t>Местное самоуправление</t>
  </si>
  <si>
    <t>3001</t>
  </si>
  <si>
    <t>Фонд депутатской деятельности</t>
  </si>
  <si>
    <t>Администрация города</t>
  </si>
  <si>
    <t>0501</t>
  </si>
  <si>
    <t>Органы внутренних дел</t>
  </si>
  <si>
    <t>0509</t>
  </si>
  <si>
    <t>Противопожарная служба</t>
  </si>
  <si>
    <t>1202</t>
  </si>
  <si>
    <t>Благоустройство</t>
  </si>
  <si>
    <t>1806</t>
  </si>
  <si>
    <t>Социальная помощь (пенсии)</t>
  </si>
  <si>
    <t>Фонд Главы города</t>
  </si>
  <si>
    <t>3004</t>
  </si>
  <si>
    <t>Капитальный ремонт и</t>
  </si>
  <si>
    <t>строительство :</t>
  </si>
  <si>
    <t>Органы внутренних дел (ФПП)</t>
  </si>
  <si>
    <t>1200</t>
  </si>
  <si>
    <t>Строительство муницип. жилья</t>
  </si>
  <si>
    <t>1201</t>
  </si>
  <si>
    <t>Замена лифтов в жилом фонде</t>
  </si>
  <si>
    <t>1203</t>
  </si>
  <si>
    <t xml:space="preserve">     Строительство коллектора</t>
  </si>
  <si>
    <t xml:space="preserve">     Строительство газопровода</t>
  </si>
  <si>
    <t>1400</t>
  </si>
  <si>
    <t>Кап. ремонт дет. дошкольных учр.</t>
  </si>
  <si>
    <t>Кап. ремонт школ</t>
  </si>
  <si>
    <t>1501</t>
  </si>
  <si>
    <t>Кап. ремонт урежд. культуры</t>
  </si>
  <si>
    <t>1701</t>
  </si>
  <si>
    <t>Кап. ремонт учрежд. здравоохран.</t>
  </si>
  <si>
    <t>1700</t>
  </si>
  <si>
    <t>Кап. ремонт паталогоанат.</t>
  </si>
  <si>
    <t>1801</t>
  </si>
  <si>
    <t>Кап. ремонт урежд. соц.защиты</t>
  </si>
  <si>
    <t>1703</t>
  </si>
  <si>
    <t>Ремонт внутрикв. дорог</t>
  </si>
  <si>
    <t>Управление образования</t>
  </si>
  <si>
    <t>0602</t>
  </si>
  <si>
    <t>Фундаментальные исследования</t>
  </si>
  <si>
    <t>1401</t>
  </si>
  <si>
    <t>Дошкольное оборазование</t>
  </si>
  <si>
    <t>1402</t>
  </si>
  <si>
    <t>Общее образование</t>
  </si>
  <si>
    <t>1407</t>
  </si>
  <si>
    <t>Прочие расходы в области образов.</t>
  </si>
  <si>
    <t>Расходы от предприним. деятельн.</t>
  </si>
  <si>
    <t>Управление культуры</t>
  </si>
  <si>
    <t>Культура</t>
  </si>
  <si>
    <t>Прочие расходы в области. образов.</t>
  </si>
  <si>
    <t>Управление здравоохранения</t>
  </si>
  <si>
    <t>и фармации</t>
  </si>
  <si>
    <t>0801</t>
  </si>
  <si>
    <t>Сельское хозяйство (ветстанция)</t>
  </si>
  <si>
    <t>Здравоохранение</t>
  </si>
  <si>
    <t>1802</t>
  </si>
  <si>
    <t>Социальная помощь</t>
  </si>
  <si>
    <t>Управление социальной</t>
  </si>
  <si>
    <t>защиты и труда</t>
  </si>
  <si>
    <t>Учреждения соц.обеспечения</t>
  </si>
  <si>
    <t>1800</t>
  </si>
  <si>
    <t>Совет Ветеранов</t>
  </si>
  <si>
    <t>Территор. подразделение</t>
  </si>
  <si>
    <t>п. Шереметьевский</t>
  </si>
  <si>
    <t>Коммунальное хозяйство</t>
  </si>
  <si>
    <t>Дошкольное образование</t>
  </si>
  <si>
    <t>Комитет по физкультуре, спорту,</t>
  </si>
  <si>
    <t>туризму и делам молодежи</t>
  </si>
  <si>
    <t>Физическая культура и спорт</t>
  </si>
  <si>
    <t>1803</t>
  </si>
  <si>
    <t>Молодежная политика</t>
  </si>
  <si>
    <t>Комитет по управлению</t>
  </si>
  <si>
    <t>имуществом</t>
  </si>
  <si>
    <t>Прочие расходы</t>
  </si>
  <si>
    <t>1600</t>
  </si>
  <si>
    <t>Средства массовой</t>
  </si>
  <si>
    <t>информации</t>
  </si>
  <si>
    <t>Общество Красного Креста</t>
  </si>
  <si>
    <t>Здравохранение</t>
  </si>
  <si>
    <t>Управление жилищно-</t>
  </si>
  <si>
    <t>коммунального хозяйства</t>
  </si>
  <si>
    <t>Жилищное хозяйство</t>
  </si>
  <si>
    <t>Капитальные вложения</t>
  </si>
  <si>
    <t>ЗАО ПО "ТОС"</t>
  </si>
  <si>
    <t>Финансовое управление</t>
  </si>
  <si>
    <t>3000</t>
  </si>
  <si>
    <t>Резервный фонд</t>
  </si>
  <si>
    <t>3002</t>
  </si>
  <si>
    <t>Проведение выборов</t>
  </si>
  <si>
    <t>Военкомат</t>
  </si>
  <si>
    <t>МП "Водоканал"</t>
  </si>
  <si>
    <t>Всего расходов</t>
  </si>
  <si>
    <t>Тер.избир.ком.</t>
  </si>
  <si>
    <t>Территор. Избир.комиссия</t>
  </si>
  <si>
    <t>Налоговые органы</t>
  </si>
  <si>
    <t>ИМНС и Налоговая полиция</t>
  </si>
  <si>
    <t>Реконструкция Центра соц.обсл.</t>
  </si>
  <si>
    <t>0508</t>
  </si>
  <si>
    <t>Ремонт Прокуратуры</t>
  </si>
  <si>
    <t>Генплан</t>
  </si>
  <si>
    <t xml:space="preserve">        к ГНПА №32-на от "_27_"_декабря_ 2000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</si>
</sst>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6" xfId="0" applyNumberFormat="1" applyBorder="1" applyAlignment="1">
      <alignment vertical="center"/>
    </xf>
    <xf numFmtId="172" fontId="0" fillId="0" borderId="12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172" fontId="1" fillId="0" borderId="4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172" fontId="0" fillId="0" borderId="21" xfId="0" applyNumberFormat="1" applyBorder="1" applyAlignment="1" applyProtection="1">
      <alignment/>
      <protection locked="0"/>
    </xf>
    <xf numFmtId="172" fontId="0" fillId="0" borderId="24" xfId="0" applyNumberForma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72" fontId="0" fillId="0" borderId="25" xfId="0" applyNumberFormat="1" applyBorder="1" applyAlignment="1" applyProtection="1">
      <alignment/>
      <protection locked="0"/>
    </xf>
    <xf numFmtId="172" fontId="0" fillId="0" borderId="6" xfId="0" applyNumberFormat="1" applyBorder="1" applyAlignment="1" applyProtection="1">
      <alignment/>
      <protection locked="0"/>
    </xf>
    <xf numFmtId="172" fontId="0" fillId="0" borderId="23" xfId="0" applyNumberFormat="1" applyBorder="1" applyAlignment="1" applyProtection="1">
      <alignment/>
      <protection locked="0"/>
    </xf>
    <xf numFmtId="172" fontId="0" fillId="0" borderId="1" xfId="0" applyNumberFormat="1" applyBorder="1" applyAlignment="1" applyProtection="1">
      <alignment/>
      <protection locked="0"/>
    </xf>
    <xf numFmtId="172" fontId="0" fillId="0" borderId="7" xfId="0" applyNumberFormat="1" applyBorder="1" applyAlignment="1" applyProtection="1">
      <alignment/>
      <protection locked="0"/>
    </xf>
    <xf numFmtId="172" fontId="0" fillId="0" borderId="4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172" fontId="0" fillId="0" borderId="26" xfId="0" applyNumberFormat="1" applyFont="1" applyBorder="1" applyAlignment="1" applyProtection="1">
      <alignment/>
      <protection locked="0"/>
    </xf>
    <xf numFmtId="172" fontId="0" fillId="0" borderId="22" xfId="0" applyNumberFormat="1" applyBorder="1" applyAlignment="1" applyProtection="1">
      <alignment/>
      <protection locked="0"/>
    </xf>
    <xf numFmtId="172" fontId="0" fillId="0" borderId="26" xfId="0" applyNumberFormat="1" applyBorder="1" applyAlignment="1" applyProtection="1">
      <alignment/>
      <protection locked="0"/>
    </xf>
    <xf numFmtId="172" fontId="0" fillId="0" borderId="9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72" fontId="0" fillId="0" borderId="27" xfId="0" applyNumberFormat="1" applyBorder="1" applyAlignment="1" applyProtection="1">
      <alignment/>
      <protection locked="0"/>
    </xf>
    <xf numFmtId="172" fontId="0" fillId="0" borderId="3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5" xfId="0" applyNumberFormat="1" applyFill="1" applyBorder="1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172" fontId="0" fillId="0" borderId="5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172" fontId="0" fillId="0" borderId="7" xfId="0" applyNumberFormat="1" applyFill="1" applyBorder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172" fontId="0" fillId="0" borderId="8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49" fontId="1" fillId="2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9" fontId="0" fillId="0" borderId="0" xfId="0" applyNumberFormat="1" applyFill="1" applyBorder="1" applyAlignment="1">
      <alignment vertical="center"/>
    </xf>
    <xf numFmtId="49" fontId="5" fillId="2" borderId="28" xfId="0" applyNumberFormat="1" applyFont="1" applyFill="1" applyBorder="1" applyAlignment="1">
      <alignment horizontal="center" vertical="center"/>
    </xf>
    <xf numFmtId="172" fontId="5" fillId="2" borderId="29" xfId="0" applyNumberFormat="1" applyFont="1" applyFill="1" applyBorder="1" applyAlignment="1">
      <alignment/>
    </xf>
    <xf numFmtId="49" fontId="1" fillId="0" borderId="6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172" fontId="1" fillId="0" borderId="3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25" xfId="0" applyNumberFormat="1" applyFont="1" applyBorder="1" applyAlignment="1">
      <alignment/>
    </xf>
    <xf numFmtId="49" fontId="1" fillId="2" borderId="21" xfId="0" applyNumberFormat="1" applyFont="1" applyFill="1" applyBorder="1" applyAlignment="1">
      <alignment horizontal="center" vertical="center"/>
    </xf>
    <xf numFmtId="172" fontId="1" fillId="2" borderId="2" xfId="0" applyNumberFormat="1" applyFont="1" applyFill="1" applyBorder="1" applyAlignment="1">
      <alignment/>
    </xf>
    <xf numFmtId="172" fontId="1" fillId="2" borderId="21" xfId="0" applyNumberFormat="1" applyFont="1" applyFill="1" applyBorder="1" applyAlignment="1">
      <alignment/>
    </xf>
    <xf numFmtId="172" fontId="1" fillId="2" borderId="24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2" borderId="33" xfId="0" applyNumberFormat="1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/>
    </xf>
    <xf numFmtId="172" fontId="1" fillId="2" borderId="6" xfId="0" applyNumberFormat="1" applyFont="1" applyFill="1" applyBorder="1" applyAlignment="1">
      <alignment/>
    </xf>
    <xf numFmtId="172" fontId="1" fillId="2" borderId="27" xfId="0" applyNumberFormat="1" applyFont="1" applyFill="1" applyBorder="1" applyAlignment="1">
      <alignment/>
    </xf>
    <xf numFmtId="49" fontId="1" fillId="2" borderId="35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172" fontId="1" fillId="2" borderId="4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 horizontal="center"/>
    </xf>
    <xf numFmtId="172" fontId="1" fillId="2" borderId="4" xfId="0" applyNumberFormat="1" applyFont="1" applyFill="1" applyBorder="1" applyAlignment="1">
      <alignment/>
    </xf>
    <xf numFmtId="172" fontId="1" fillId="2" borderId="6" xfId="0" applyNumberFormat="1" applyFont="1" applyFill="1" applyBorder="1" applyAlignment="1" applyProtection="1">
      <alignment/>
      <protection locked="0"/>
    </xf>
    <xf numFmtId="172" fontId="1" fillId="2" borderId="23" xfId="0" applyNumberFormat="1" applyFont="1" applyFill="1" applyBorder="1" applyAlignment="1" applyProtection="1">
      <alignment/>
      <protection locked="0"/>
    </xf>
    <xf numFmtId="172" fontId="1" fillId="2" borderId="23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172" fontId="1" fillId="2" borderId="6" xfId="0" applyNumberFormat="1" applyFont="1" applyFill="1" applyBorder="1" applyAlignment="1">
      <alignment/>
    </xf>
    <xf numFmtId="172" fontId="1" fillId="2" borderId="27" xfId="0" applyNumberFormat="1" applyFont="1" applyFill="1" applyBorder="1" applyAlignment="1">
      <alignment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/>
    </xf>
    <xf numFmtId="172" fontId="0" fillId="0" borderId="12" xfId="0" applyNumberForma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0" fillId="0" borderId="40" xfId="0" applyNumberFormat="1" applyBorder="1" applyAlignment="1">
      <alignment vertical="center"/>
    </xf>
    <xf numFmtId="172" fontId="0" fillId="0" borderId="22" xfId="0" applyNumberFormat="1" applyBorder="1" applyAlignment="1">
      <alignment/>
    </xf>
    <xf numFmtId="172" fontId="0" fillId="0" borderId="41" xfId="0" applyNumberFormat="1" applyBorder="1" applyAlignment="1" applyProtection="1">
      <alignment/>
      <protection locked="0"/>
    </xf>
    <xf numFmtId="172" fontId="0" fillId="0" borderId="5" xfId="0" applyNumberFormat="1" applyBorder="1" applyAlignment="1" applyProtection="1">
      <alignment/>
      <protection/>
    </xf>
    <xf numFmtId="172" fontId="0" fillId="0" borderId="2" xfId="0" applyNumberFormat="1" applyBorder="1" applyAlignment="1" applyProtection="1">
      <alignment/>
      <protection locked="0"/>
    </xf>
    <xf numFmtId="172" fontId="0" fillId="0" borderId="24" xfId="0" applyNumberFormat="1" applyFont="1" applyBorder="1" applyAlignment="1" applyProtection="1">
      <alignment/>
      <protection locked="0"/>
    </xf>
    <xf numFmtId="172" fontId="0" fillId="0" borderId="24" xfId="0" applyNumberFormat="1" applyBorder="1" applyAlignment="1">
      <alignment/>
    </xf>
    <xf numFmtId="172" fontId="0" fillId="0" borderId="12" xfId="0" applyNumberFormat="1" applyBorder="1" applyAlignment="1" applyProtection="1">
      <alignment/>
      <protection locked="0"/>
    </xf>
    <xf numFmtId="49" fontId="0" fillId="0" borderId="6" xfId="0" applyNumberFormat="1" applyFont="1" applyBorder="1" applyAlignment="1">
      <alignment vertical="center"/>
    </xf>
    <xf numFmtId="49" fontId="1" fillId="0" borderId="42" xfId="0" applyNumberFormat="1" applyFont="1" applyBorder="1" applyAlignment="1">
      <alignment horizontal="center"/>
    </xf>
    <xf numFmtId="172" fontId="0" fillId="0" borderId="26" xfId="0" applyNumberFormat="1" applyBorder="1" applyAlignment="1">
      <alignment/>
    </xf>
    <xf numFmtId="49" fontId="1" fillId="2" borderId="37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 vertical="center"/>
    </xf>
    <xf numFmtId="172" fontId="1" fillId="2" borderId="22" xfId="0" applyNumberFormat="1" applyFont="1" applyFill="1" applyBorder="1" applyAlignment="1">
      <alignment/>
    </xf>
    <xf numFmtId="172" fontId="1" fillId="2" borderId="10" xfId="0" applyNumberFormat="1" applyFont="1" applyFill="1" applyBorder="1" applyAlignment="1">
      <alignment/>
    </xf>
    <xf numFmtId="172" fontId="1" fillId="2" borderId="41" xfId="0" applyNumberFormat="1" applyFont="1" applyFill="1" applyBorder="1" applyAlignment="1">
      <alignment/>
    </xf>
    <xf numFmtId="172" fontId="0" fillId="0" borderId="27" xfId="0" applyNumberFormat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72" fontId="0" fillId="0" borderId="4" xfId="0" applyNumberFormat="1" applyFont="1" applyFill="1" applyBorder="1" applyAlignment="1">
      <alignment/>
    </xf>
    <xf numFmtId="172" fontId="0" fillId="0" borderId="6" xfId="0" applyNumberFormat="1" applyFont="1" applyFill="1" applyBorder="1" applyAlignment="1">
      <alignment/>
    </xf>
    <xf numFmtId="172" fontId="0" fillId="0" borderId="23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left" vertical="center"/>
    </xf>
    <xf numFmtId="172" fontId="0" fillId="0" borderId="2" xfId="0" applyNumberForma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="92" zoomScaleNormal="92" workbookViewId="0" topLeftCell="A1">
      <selection activeCell="C3" sqref="C3"/>
    </sheetView>
  </sheetViews>
  <sheetFormatPr defaultColWidth="9.00390625" defaultRowHeight="12.75"/>
  <cols>
    <col min="1" max="1" width="7.75390625" style="22" customWidth="1"/>
    <col min="2" max="2" width="31.375" style="33" customWidth="1"/>
    <col min="3" max="3" width="12.00390625" style="0" customWidth="1"/>
    <col min="4" max="4" width="14.625" style="0" customWidth="1"/>
    <col min="5" max="5" width="14.375" style="0" customWidth="1"/>
  </cols>
  <sheetData>
    <row r="1" ht="12.75">
      <c r="C1" t="s">
        <v>0</v>
      </c>
    </row>
    <row r="2" ht="12.75">
      <c r="C2" t="s">
        <v>114</v>
      </c>
    </row>
    <row r="3" ht="26.25" customHeight="1"/>
    <row r="4" spans="1:5" ht="24" customHeight="1">
      <c r="A4" s="31" t="s">
        <v>1</v>
      </c>
      <c r="B4" s="34"/>
      <c r="C4" s="32"/>
      <c r="D4" s="32"/>
      <c r="E4" s="32"/>
    </row>
    <row r="5" spans="1:5" ht="23.25" customHeight="1">
      <c r="A5" s="31" t="s">
        <v>2</v>
      </c>
      <c r="B5" s="34"/>
      <c r="C5" s="32"/>
      <c r="D5" s="32"/>
      <c r="E5" s="32"/>
    </row>
    <row r="6" spans="4:5" ht="22.5" customHeight="1" thickBot="1">
      <c r="D6" s="1"/>
      <c r="E6" s="54" t="s">
        <v>3</v>
      </c>
    </row>
    <row r="7" spans="1:5" s="30" customFormat="1" ht="15" customHeight="1">
      <c r="A7" s="102" t="s">
        <v>4</v>
      </c>
      <c r="B7" s="35"/>
      <c r="C7" s="27"/>
      <c r="D7" s="28" t="s">
        <v>5</v>
      </c>
      <c r="E7" s="29"/>
    </row>
    <row r="8" spans="1:5" s="50" customFormat="1" ht="12.75">
      <c r="A8" s="103" t="s">
        <v>6</v>
      </c>
      <c r="B8" s="36" t="s">
        <v>7</v>
      </c>
      <c r="C8" s="47" t="s">
        <v>8</v>
      </c>
      <c r="D8" s="48" t="s">
        <v>9</v>
      </c>
      <c r="E8" s="49" t="s">
        <v>10</v>
      </c>
    </row>
    <row r="9" spans="1:5" s="50" customFormat="1" ht="15.75" customHeight="1" thickBot="1">
      <c r="A9" s="104"/>
      <c r="B9" s="37"/>
      <c r="C9" s="51"/>
      <c r="D9" s="52" t="s">
        <v>11</v>
      </c>
      <c r="E9" s="53" t="s">
        <v>11</v>
      </c>
    </row>
    <row r="10" spans="1:5" ht="10.5" customHeight="1">
      <c r="A10" s="21"/>
      <c r="B10" s="38"/>
      <c r="C10" s="18"/>
      <c r="D10" s="12"/>
      <c r="E10" s="19"/>
    </row>
    <row r="11" spans="1:5" ht="12.75">
      <c r="A11" s="105"/>
      <c r="B11" s="98" t="s">
        <v>12</v>
      </c>
      <c r="C11" s="99">
        <f>C13+C12</f>
        <v>15</v>
      </c>
      <c r="D11" s="100">
        <f>D12+D13</f>
        <v>-225</v>
      </c>
      <c r="E11" s="101">
        <f>E12+E13</f>
        <v>240</v>
      </c>
    </row>
    <row r="12" spans="1:5" ht="12.75">
      <c r="A12" s="149" t="s">
        <v>13</v>
      </c>
      <c r="B12" s="153" t="s">
        <v>14</v>
      </c>
      <c r="C12" s="150">
        <f>D12+E12</f>
        <v>0</v>
      </c>
      <c r="D12" s="151">
        <v>-240</v>
      </c>
      <c r="E12" s="152">
        <v>240</v>
      </c>
    </row>
    <row r="13" spans="1:5" ht="13.5" thickBot="1">
      <c r="A13" s="123" t="s">
        <v>15</v>
      </c>
      <c r="B13" s="43" t="s">
        <v>16</v>
      </c>
      <c r="C13" s="15">
        <f>D13+E13</f>
        <v>15</v>
      </c>
      <c r="D13" s="69">
        <v>15</v>
      </c>
      <c r="E13" s="70"/>
    </row>
    <row r="14" spans="1:5" ht="9" customHeight="1">
      <c r="A14" s="21"/>
      <c r="B14" s="40"/>
      <c r="C14" s="5"/>
      <c r="D14" s="5"/>
      <c r="E14" s="17"/>
    </row>
    <row r="15" spans="1:5" ht="12.75">
      <c r="A15" s="113"/>
      <c r="B15" s="110" t="s">
        <v>17</v>
      </c>
      <c r="C15" s="99">
        <f>SUM(C16:C24)</f>
        <v>129.60000000000002</v>
      </c>
      <c r="D15" s="111">
        <f>SUM(D16:D24)</f>
        <v>445.70000000000005</v>
      </c>
      <c r="E15" s="112">
        <f>SUM(E16:E24)</f>
        <v>-316.1</v>
      </c>
    </row>
    <row r="16" spans="1:5" ht="12.75">
      <c r="A16" s="106" t="s">
        <v>13</v>
      </c>
      <c r="B16" s="39" t="s">
        <v>14</v>
      </c>
      <c r="C16" s="7">
        <f aca="true" t="shared" si="0" ref="C16:C23">D16+E16</f>
        <v>0</v>
      </c>
      <c r="D16" s="58"/>
      <c r="E16" s="59"/>
    </row>
    <row r="17" spans="1:5" ht="12.75">
      <c r="A17" s="114" t="s">
        <v>18</v>
      </c>
      <c r="B17" s="42" t="s">
        <v>19</v>
      </c>
      <c r="C17" s="7">
        <f t="shared" si="0"/>
        <v>117.6</v>
      </c>
      <c r="D17" s="64">
        <v>89.5</v>
      </c>
      <c r="E17" s="65">
        <v>28.1</v>
      </c>
    </row>
    <row r="18" spans="1:5" ht="12.75">
      <c r="A18" s="114" t="s">
        <v>20</v>
      </c>
      <c r="B18" s="42" t="s">
        <v>21</v>
      </c>
      <c r="C18" s="7">
        <f t="shared" si="0"/>
        <v>0</v>
      </c>
      <c r="D18" s="9"/>
      <c r="E18" s="10"/>
    </row>
    <row r="19" spans="1:5" ht="12.75">
      <c r="A19" s="114" t="s">
        <v>22</v>
      </c>
      <c r="B19" s="42" t="s">
        <v>23</v>
      </c>
      <c r="C19" s="7">
        <f t="shared" si="0"/>
        <v>0</v>
      </c>
      <c r="D19" s="9"/>
      <c r="E19" s="10"/>
    </row>
    <row r="20" spans="1:5" ht="12.75">
      <c r="A20" s="114" t="s">
        <v>24</v>
      </c>
      <c r="B20" s="42" t="s">
        <v>25</v>
      </c>
      <c r="C20" s="7">
        <f t="shared" si="0"/>
        <v>0</v>
      </c>
      <c r="D20" s="64"/>
      <c r="E20" s="65"/>
    </row>
    <row r="21" spans="1:5" ht="12.75">
      <c r="A21" s="114" t="s">
        <v>15</v>
      </c>
      <c r="B21" s="42" t="s">
        <v>26</v>
      </c>
      <c r="C21" s="135">
        <f t="shared" si="0"/>
        <v>150</v>
      </c>
      <c r="D21" s="64">
        <v>150</v>
      </c>
      <c r="E21" s="65"/>
    </row>
    <row r="22" spans="1:5" ht="12.75">
      <c r="A22" s="106" t="s">
        <v>27</v>
      </c>
      <c r="B22" s="39" t="s">
        <v>106</v>
      </c>
      <c r="C22" s="154">
        <f t="shared" si="0"/>
        <v>162</v>
      </c>
      <c r="D22" s="58">
        <v>131.8</v>
      </c>
      <c r="E22" s="59">
        <v>30.2</v>
      </c>
    </row>
    <row r="23" spans="1:5" ht="12.75">
      <c r="A23" s="107" t="s">
        <v>27</v>
      </c>
      <c r="B23" s="40" t="s">
        <v>113</v>
      </c>
      <c r="C23" s="154">
        <f t="shared" si="0"/>
        <v>-300</v>
      </c>
      <c r="D23" s="60"/>
      <c r="E23" s="61">
        <v>-300</v>
      </c>
    </row>
    <row r="24" spans="1:5" ht="12.75">
      <c r="A24" s="115"/>
      <c r="B24" s="93" t="s">
        <v>28</v>
      </c>
      <c r="C24" s="55">
        <f>SUM(C26:C39)</f>
        <v>0</v>
      </c>
      <c r="D24" s="56">
        <f>SUM(D26:D39)</f>
        <v>74.4</v>
      </c>
      <c r="E24" s="57">
        <f>SUM(E26:E39)</f>
        <v>-74.4</v>
      </c>
    </row>
    <row r="25" spans="1:5" ht="12.75">
      <c r="A25" s="107"/>
      <c r="B25" s="94" t="s">
        <v>29</v>
      </c>
      <c r="C25" s="95"/>
      <c r="D25" s="96"/>
      <c r="E25" s="97"/>
    </row>
    <row r="26" spans="1:5" ht="12.75">
      <c r="A26" s="106" t="s">
        <v>18</v>
      </c>
      <c r="B26" s="39" t="s">
        <v>30</v>
      </c>
      <c r="C26" s="6">
        <f aca="true" t="shared" si="1" ref="C26:C39">D26+E26</f>
        <v>-5</v>
      </c>
      <c r="D26" s="58">
        <v>-5</v>
      </c>
      <c r="E26" s="59"/>
    </row>
    <row r="27" spans="1:5" ht="12.75">
      <c r="A27" s="114" t="s">
        <v>111</v>
      </c>
      <c r="B27" s="42" t="s">
        <v>112</v>
      </c>
      <c r="C27" s="3">
        <f t="shared" si="1"/>
        <v>5</v>
      </c>
      <c r="D27" s="64">
        <v>5</v>
      </c>
      <c r="E27" s="65"/>
    </row>
    <row r="28" spans="1:5" ht="12.75">
      <c r="A28" s="114" t="s">
        <v>31</v>
      </c>
      <c r="B28" s="42" t="s">
        <v>32</v>
      </c>
      <c r="C28" s="3">
        <f t="shared" si="1"/>
        <v>-1000</v>
      </c>
      <c r="D28" s="9"/>
      <c r="E28" s="10">
        <v>-1000</v>
      </c>
    </row>
    <row r="29" spans="1:5" ht="12.75">
      <c r="A29" s="114" t="s">
        <v>33</v>
      </c>
      <c r="B29" s="42" t="s">
        <v>34</v>
      </c>
      <c r="C29" s="7">
        <f t="shared" si="1"/>
        <v>102</v>
      </c>
      <c r="D29" s="64"/>
      <c r="E29" s="65">
        <v>102</v>
      </c>
    </row>
    <row r="30" spans="1:5" ht="12.75">
      <c r="A30" s="114" t="s">
        <v>35</v>
      </c>
      <c r="B30" s="42" t="s">
        <v>36</v>
      </c>
      <c r="C30" s="7">
        <f t="shared" si="1"/>
        <v>1250</v>
      </c>
      <c r="D30" s="64"/>
      <c r="E30" s="65">
        <v>1250</v>
      </c>
    </row>
    <row r="31" spans="1:5" ht="12.75">
      <c r="A31" s="114" t="s">
        <v>35</v>
      </c>
      <c r="B31" s="42" t="s">
        <v>37</v>
      </c>
      <c r="C31" s="7">
        <f t="shared" si="1"/>
        <v>-50</v>
      </c>
      <c r="D31" s="64"/>
      <c r="E31" s="65">
        <v>-50</v>
      </c>
    </row>
    <row r="32" spans="1:5" ht="12.75">
      <c r="A32" s="106" t="s">
        <v>38</v>
      </c>
      <c r="B32" s="39" t="s">
        <v>39</v>
      </c>
      <c r="C32" s="6">
        <f t="shared" si="1"/>
        <v>1527.3</v>
      </c>
      <c r="D32" s="58">
        <v>458.2</v>
      </c>
      <c r="E32" s="59">
        <v>1069.1</v>
      </c>
    </row>
    <row r="33" spans="1:5" ht="12.75">
      <c r="A33" s="106" t="s">
        <v>38</v>
      </c>
      <c r="B33" s="39" t="s">
        <v>40</v>
      </c>
      <c r="C33" s="6">
        <f t="shared" si="1"/>
        <v>-1467.3</v>
      </c>
      <c r="D33" s="58">
        <v>-440.2</v>
      </c>
      <c r="E33" s="59">
        <v>-1027.1</v>
      </c>
    </row>
    <row r="34" spans="1:5" ht="12.75">
      <c r="A34" s="106" t="s">
        <v>41</v>
      </c>
      <c r="B34" s="39" t="s">
        <v>42</v>
      </c>
      <c r="C34" s="6">
        <f t="shared" si="1"/>
        <v>-60</v>
      </c>
      <c r="D34" s="58">
        <v>-18</v>
      </c>
      <c r="E34" s="59">
        <v>-42</v>
      </c>
    </row>
    <row r="35" spans="1:5" ht="12.75">
      <c r="A35" s="106" t="s">
        <v>43</v>
      </c>
      <c r="B35" s="39" t="s">
        <v>44</v>
      </c>
      <c r="C35" s="6">
        <f t="shared" si="1"/>
        <v>-102</v>
      </c>
      <c r="D35" s="58">
        <v>-30.6</v>
      </c>
      <c r="E35" s="59">
        <v>-71.4</v>
      </c>
    </row>
    <row r="36" spans="1:5" ht="12.75">
      <c r="A36" s="106" t="s">
        <v>45</v>
      </c>
      <c r="B36" s="39" t="s">
        <v>46</v>
      </c>
      <c r="C36" s="6">
        <f t="shared" si="1"/>
        <v>-200</v>
      </c>
      <c r="D36" s="58"/>
      <c r="E36" s="59">
        <v>-200</v>
      </c>
    </row>
    <row r="37" spans="1:5" ht="12.75">
      <c r="A37" s="114" t="s">
        <v>47</v>
      </c>
      <c r="B37" s="42" t="s">
        <v>48</v>
      </c>
      <c r="C37" s="3">
        <f t="shared" si="1"/>
        <v>-150</v>
      </c>
      <c r="D37" s="64">
        <v>-45</v>
      </c>
      <c r="E37" s="65">
        <v>-105</v>
      </c>
    </row>
    <row r="38" spans="1:5" ht="12.75">
      <c r="A38" s="106" t="s">
        <v>47</v>
      </c>
      <c r="B38" s="39" t="s">
        <v>110</v>
      </c>
      <c r="C38" s="3">
        <f>D38+E38</f>
        <v>150</v>
      </c>
      <c r="D38" s="58">
        <v>150</v>
      </c>
      <c r="E38" s="59"/>
    </row>
    <row r="39" spans="1:5" ht="13.5" thickBot="1">
      <c r="A39" s="108" t="s">
        <v>35</v>
      </c>
      <c r="B39" s="41" t="s">
        <v>50</v>
      </c>
      <c r="C39" s="11">
        <f t="shared" si="1"/>
        <v>0</v>
      </c>
      <c r="D39" s="71"/>
      <c r="E39" s="72"/>
    </row>
    <row r="40" spans="1:5" ht="8.25" customHeight="1">
      <c r="A40" s="21"/>
      <c r="B40" s="36"/>
      <c r="C40" s="5"/>
      <c r="D40" s="5"/>
      <c r="E40" s="17"/>
    </row>
    <row r="41" spans="1:5" ht="12.75">
      <c r="A41" s="109"/>
      <c r="B41" s="110" t="s">
        <v>51</v>
      </c>
      <c r="C41" s="116">
        <f>SUM(C42:C47)</f>
        <v>-2.2737367544323206E-13</v>
      </c>
      <c r="D41" s="101">
        <f>SUM(D42:D47)</f>
        <v>338.99999999999983</v>
      </c>
      <c r="E41" s="101">
        <f>SUM(E42:E47)</f>
        <v>-339.00000000000006</v>
      </c>
    </row>
    <row r="42" spans="1:5" ht="12.75">
      <c r="A42" s="24" t="s">
        <v>13</v>
      </c>
      <c r="B42" s="39" t="s">
        <v>14</v>
      </c>
      <c r="C42" s="3">
        <f aca="true" t="shared" si="2" ref="C42:C47">D42+E42</f>
        <v>-55.199999999999996</v>
      </c>
      <c r="D42" s="58">
        <v>-55.8</v>
      </c>
      <c r="E42" s="59">
        <v>0.6</v>
      </c>
    </row>
    <row r="43" spans="1:5" ht="12.75">
      <c r="A43" s="23" t="s">
        <v>52</v>
      </c>
      <c r="B43" s="40" t="s">
        <v>53</v>
      </c>
      <c r="C43" s="6">
        <f t="shared" si="2"/>
        <v>0</v>
      </c>
      <c r="D43" s="66"/>
      <c r="E43" s="63"/>
    </row>
    <row r="44" spans="1:5" ht="12.75">
      <c r="A44" s="24" t="s">
        <v>54</v>
      </c>
      <c r="B44" s="39" t="s">
        <v>55</v>
      </c>
      <c r="C44" s="3">
        <f t="shared" si="2"/>
        <v>343.29999999999995</v>
      </c>
      <c r="D44" s="3">
        <v>-81.6</v>
      </c>
      <c r="E44" s="138">
        <v>424.9</v>
      </c>
    </row>
    <row r="45" spans="1:5" ht="12.75">
      <c r="A45" s="23" t="s">
        <v>56</v>
      </c>
      <c r="B45" s="40" t="s">
        <v>57</v>
      </c>
      <c r="C45" s="7">
        <f t="shared" si="2"/>
        <v>806.8999999999999</v>
      </c>
      <c r="D45" s="7">
        <v>1581.6</v>
      </c>
      <c r="E45" s="10">
        <v>-774.7</v>
      </c>
    </row>
    <row r="46" spans="1:5" ht="12.75">
      <c r="A46" s="24" t="s">
        <v>58</v>
      </c>
      <c r="B46" s="39" t="s">
        <v>59</v>
      </c>
      <c r="C46" s="3">
        <f t="shared" si="2"/>
        <v>-1095</v>
      </c>
      <c r="D46" s="136">
        <v>-678.5</v>
      </c>
      <c r="E46" s="137">
        <v>-416.5</v>
      </c>
    </row>
    <row r="47" spans="1:5" ht="13.5" thickBot="1">
      <c r="A47" s="20"/>
      <c r="B47" s="43" t="s">
        <v>60</v>
      </c>
      <c r="C47" s="15">
        <f t="shared" si="2"/>
        <v>0</v>
      </c>
      <c r="D47" s="67">
        <v>-426.7</v>
      </c>
      <c r="E47" s="68">
        <v>426.7</v>
      </c>
    </row>
    <row r="48" spans="1:5" ht="9.75" customHeight="1">
      <c r="A48" s="21"/>
      <c r="B48" s="40"/>
      <c r="C48" s="5"/>
      <c r="D48" s="5"/>
      <c r="E48" s="26"/>
    </row>
    <row r="49" spans="1:5" ht="12.75">
      <c r="A49" s="113"/>
      <c r="B49" s="110" t="s">
        <v>61</v>
      </c>
      <c r="C49" s="116">
        <f>SUM(C50:C54)</f>
        <v>0</v>
      </c>
      <c r="D49" s="111">
        <f>SUM(D50:D54)</f>
        <v>-697.2</v>
      </c>
      <c r="E49" s="121">
        <f>SUM(E50:E54)</f>
        <v>697.2</v>
      </c>
    </row>
    <row r="50" spans="1:5" ht="13.5" thickBot="1">
      <c r="A50" s="106" t="s">
        <v>13</v>
      </c>
      <c r="B50" s="39" t="s">
        <v>14</v>
      </c>
      <c r="C50" s="11">
        <f>D50+E50</f>
        <v>0</v>
      </c>
      <c r="D50" s="58"/>
      <c r="E50" s="59"/>
    </row>
    <row r="51" spans="1:5" ht="13.5" thickBot="1">
      <c r="A51" s="107" t="s">
        <v>56</v>
      </c>
      <c r="B51" s="40" t="s">
        <v>57</v>
      </c>
      <c r="C51" s="11">
        <f>D51+E51</f>
        <v>0</v>
      </c>
      <c r="D51" s="60"/>
      <c r="E51" s="61"/>
    </row>
    <row r="52" spans="1:5" ht="13.5" thickBot="1">
      <c r="A52" s="115" t="s">
        <v>41</v>
      </c>
      <c r="B52" s="25" t="s">
        <v>62</v>
      </c>
      <c r="C52" s="11">
        <f>D52+E52</f>
        <v>0</v>
      </c>
      <c r="D52" s="62">
        <v>190.5</v>
      </c>
      <c r="E52" s="63">
        <v>-190.5</v>
      </c>
    </row>
    <row r="53" spans="1:5" ht="13.5" thickBot="1">
      <c r="A53" s="106" t="s">
        <v>58</v>
      </c>
      <c r="B53" s="39" t="s">
        <v>63</v>
      </c>
      <c r="C53" s="11">
        <f>D53+E53</f>
        <v>0</v>
      </c>
      <c r="D53" s="58"/>
      <c r="E53" s="59"/>
    </row>
    <row r="54" spans="1:5" ht="13.5" thickBot="1">
      <c r="A54" s="108"/>
      <c r="B54" s="43" t="s">
        <v>60</v>
      </c>
      <c r="C54" s="11">
        <f>D54+E54</f>
        <v>0</v>
      </c>
      <c r="D54" s="14">
        <v>-887.7</v>
      </c>
      <c r="E54" s="16">
        <v>887.7</v>
      </c>
    </row>
    <row r="55" spans="1:5" ht="23.25" customHeight="1">
      <c r="A55" s="21"/>
      <c r="B55" s="40"/>
      <c r="C55" s="5"/>
      <c r="D55" s="5"/>
      <c r="E55" s="17"/>
    </row>
    <row r="56" spans="1:5" ht="12.75">
      <c r="A56" s="113"/>
      <c r="B56" s="110" t="s">
        <v>64</v>
      </c>
      <c r="C56" s="116">
        <f>SUM(C58:C63)</f>
        <v>299.99999999999994</v>
      </c>
      <c r="D56" s="121">
        <f>SUM(D58:D63)</f>
        <v>-2900.2</v>
      </c>
      <c r="E56" s="121">
        <f>SUM(E58:E63)</f>
        <v>3200.2</v>
      </c>
    </row>
    <row r="57" spans="1:5" ht="12.75">
      <c r="A57" s="124"/>
      <c r="B57" s="83" t="s">
        <v>65</v>
      </c>
      <c r="C57" s="80"/>
      <c r="D57" s="81"/>
      <c r="E57" s="82"/>
    </row>
    <row r="58" spans="1:5" ht="12.75">
      <c r="A58" s="107" t="s">
        <v>13</v>
      </c>
      <c r="B58" s="44" t="s">
        <v>14</v>
      </c>
      <c r="C58" s="4">
        <f aca="true" t="shared" si="3" ref="C58:C63">D58+E58</f>
        <v>0</v>
      </c>
      <c r="D58" s="60"/>
      <c r="E58" s="61"/>
    </row>
    <row r="59" spans="1:5" ht="12.75">
      <c r="A59" s="115" t="s">
        <v>66</v>
      </c>
      <c r="B59" s="25" t="s">
        <v>67</v>
      </c>
      <c r="C59" s="6">
        <f t="shared" si="3"/>
        <v>0</v>
      </c>
      <c r="D59" s="62"/>
      <c r="E59" s="63"/>
    </row>
    <row r="60" spans="1:5" ht="12.75">
      <c r="A60" s="115" t="s">
        <v>43</v>
      </c>
      <c r="B60" s="25" t="s">
        <v>68</v>
      </c>
      <c r="C60" s="6">
        <f t="shared" si="3"/>
        <v>537.3</v>
      </c>
      <c r="D60" s="62">
        <v>231.2</v>
      </c>
      <c r="E60" s="63">
        <v>306.1</v>
      </c>
    </row>
    <row r="61" spans="1:5" ht="12.75">
      <c r="A61" s="115" t="s">
        <v>69</v>
      </c>
      <c r="B61" s="25" t="s">
        <v>70</v>
      </c>
      <c r="C61" s="6">
        <f t="shared" si="3"/>
        <v>-237.3</v>
      </c>
      <c r="D61" s="62">
        <v>-237.3</v>
      </c>
      <c r="E61" s="63"/>
    </row>
    <row r="62" spans="1:5" ht="12.75">
      <c r="A62" s="115" t="s">
        <v>45</v>
      </c>
      <c r="B62" s="25" t="s">
        <v>60</v>
      </c>
      <c r="C62" s="6">
        <f t="shared" si="3"/>
        <v>0</v>
      </c>
      <c r="D62" s="62">
        <v>-2792.4</v>
      </c>
      <c r="E62" s="63">
        <v>2792.4</v>
      </c>
    </row>
    <row r="63" spans="1:5" ht="13.5" thickBot="1">
      <c r="A63" s="123" t="s">
        <v>66</v>
      </c>
      <c r="B63" s="43" t="s">
        <v>60</v>
      </c>
      <c r="C63" s="15">
        <f t="shared" si="3"/>
        <v>0</v>
      </c>
      <c r="D63" s="69">
        <v>-101.7</v>
      </c>
      <c r="E63" s="70">
        <v>101.7</v>
      </c>
    </row>
    <row r="64" spans="1:5" ht="12.75">
      <c r="A64" s="21"/>
      <c r="B64" s="40"/>
      <c r="C64" s="5"/>
      <c r="D64" s="60"/>
      <c r="E64" s="139"/>
    </row>
    <row r="65" spans="1:5" ht="12.75">
      <c r="A65" s="113"/>
      <c r="B65" s="110" t="s">
        <v>71</v>
      </c>
      <c r="C65" s="116">
        <f>SUM(C67:C71)</f>
        <v>0</v>
      </c>
      <c r="D65" s="111">
        <f>SUM(D67:D71)</f>
        <v>-167.8</v>
      </c>
      <c r="E65" s="121">
        <f>SUM(E67:E71)</f>
        <v>167.8</v>
      </c>
    </row>
    <row r="66" spans="1:5" ht="12.75">
      <c r="A66" s="122"/>
      <c r="B66" s="79" t="s">
        <v>72</v>
      </c>
      <c r="C66" s="74"/>
      <c r="D66" s="75"/>
      <c r="E66" s="76"/>
    </row>
    <row r="67" spans="1:5" ht="12.75">
      <c r="A67" s="115" t="s">
        <v>13</v>
      </c>
      <c r="B67" s="39" t="s">
        <v>14</v>
      </c>
      <c r="C67" s="6">
        <f>D67+E67</f>
        <v>0</v>
      </c>
      <c r="D67" s="62"/>
      <c r="E67" s="63"/>
    </row>
    <row r="68" spans="1:5" ht="12.75">
      <c r="A68" s="106" t="s">
        <v>58</v>
      </c>
      <c r="B68" s="39" t="s">
        <v>59</v>
      </c>
      <c r="C68" s="3">
        <f>D68+E68</f>
        <v>82.5</v>
      </c>
      <c r="D68" s="58">
        <v>82.5</v>
      </c>
      <c r="E68" s="59"/>
    </row>
    <row r="69" spans="1:5" ht="12.75">
      <c r="A69" s="115" t="s">
        <v>47</v>
      </c>
      <c r="B69" s="25" t="s">
        <v>73</v>
      </c>
      <c r="C69" s="6">
        <f>D69+E69</f>
        <v>0</v>
      </c>
      <c r="D69" s="62">
        <v>-167.8</v>
      </c>
      <c r="E69" s="63">
        <v>167.8</v>
      </c>
    </row>
    <row r="70" spans="1:5" ht="12.75">
      <c r="A70" s="115" t="s">
        <v>69</v>
      </c>
      <c r="B70" s="25" t="s">
        <v>70</v>
      </c>
      <c r="C70" s="6">
        <f>D70+E70</f>
        <v>-82.5</v>
      </c>
      <c r="D70" s="62">
        <v>-82.5</v>
      </c>
      <c r="E70" s="63"/>
    </row>
    <row r="71" spans="1:5" ht="13.5" thickBot="1">
      <c r="A71" s="123" t="s">
        <v>74</v>
      </c>
      <c r="B71" s="43" t="s">
        <v>75</v>
      </c>
      <c r="C71" s="15">
        <f>D71+E71</f>
        <v>0</v>
      </c>
      <c r="D71" s="69"/>
      <c r="E71" s="70"/>
    </row>
    <row r="72" spans="1:5" ht="12.75">
      <c r="A72" s="21"/>
      <c r="B72" s="40"/>
      <c r="C72" s="5"/>
      <c r="D72" s="60"/>
      <c r="E72" s="139"/>
    </row>
    <row r="73" spans="1:5" ht="12.75">
      <c r="A73" s="113"/>
      <c r="B73" s="128" t="s">
        <v>76</v>
      </c>
      <c r="C73" s="116">
        <f>SUM(C75:C81)</f>
        <v>20.2</v>
      </c>
      <c r="D73" s="116">
        <f>SUM(D75:D81)</f>
        <v>75.6</v>
      </c>
      <c r="E73" s="121">
        <f>SUM(E75:E81)</f>
        <v>-55.39999999999999</v>
      </c>
    </row>
    <row r="74" spans="1:5" ht="12.75">
      <c r="A74" s="124"/>
      <c r="B74" s="78" t="s">
        <v>77</v>
      </c>
      <c r="C74" s="88"/>
      <c r="D74" s="2"/>
      <c r="E74" s="89"/>
    </row>
    <row r="75" spans="1:5" ht="12.75">
      <c r="A75" s="114" t="s">
        <v>13</v>
      </c>
      <c r="B75" s="45" t="s">
        <v>14</v>
      </c>
      <c r="C75" s="7">
        <f aca="true" t="shared" si="4" ref="C75:C81">D75+E75</f>
        <v>27.5</v>
      </c>
      <c r="D75" s="64">
        <v>57.6</v>
      </c>
      <c r="E75" s="65">
        <v>-30.1</v>
      </c>
    </row>
    <row r="76" spans="1:5" ht="12.75">
      <c r="A76" s="114" t="s">
        <v>22</v>
      </c>
      <c r="B76" s="42" t="s">
        <v>78</v>
      </c>
      <c r="C76" s="7">
        <f t="shared" si="4"/>
        <v>-7.3</v>
      </c>
      <c r="D76" s="64"/>
      <c r="E76" s="65">
        <v>-7.3</v>
      </c>
    </row>
    <row r="77" spans="1:5" ht="12.75">
      <c r="A77" s="114" t="s">
        <v>54</v>
      </c>
      <c r="B77" s="42" t="s">
        <v>79</v>
      </c>
      <c r="C77" s="7">
        <f t="shared" si="4"/>
        <v>0</v>
      </c>
      <c r="D77" s="64">
        <v>-23.3</v>
      </c>
      <c r="E77" s="65">
        <v>23.3</v>
      </c>
    </row>
    <row r="78" spans="1:5" ht="12.75">
      <c r="A78" s="107" t="s">
        <v>56</v>
      </c>
      <c r="B78" s="40" t="s">
        <v>57</v>
      </c>
      <c r="C78" s="4">
        <f t="shared" si="4"/>
        <v>0</v>
      </c>
      <c r="D78" s="60">
        <v>-66.8</v>
      </c>
      <c r="E78" s="61">
        <v>66.8</v>
      </c>
    </row>
    <row r="79" spans="1:5" ht="12.75">
      <c r="A79" s="106" t="s">
        <v>58</v>
      </c>
      <c r="B79" s="39" t="s">
        <v>59</v>
      </c>
      <c r="C79" s="3">
        <f t="shared" si="4"/>
        <v>0</v>
      </c>
      <c r="D79" s="58">
        <v>-2.7</v>
      </c>
      <c r="E79" s="59">
        <v>2.7</v>
      </c>
    </row>
    <row r="80" spans="1:5" ht="12.75">
      <c r="A80" s="106" t="s">
        <v>43</v>
      </c>
      <c r="B80" s="39" t="s">
        <v>68</v>
      </c>
      <c r="C80" s="3">
        <f t="shared" si="4"/>
        <v>9</v>
      </c>
      <c r="D80" s="58">
        <v>119.8</v>
      </c>
      <c r="E80" s="59">
        <v>-110.8</v>
      </c>
    </row>
    <row r="81" spans="1:5" ht="13.5" thickBot="1">
      <c r="A81" s="108" t="s">
        <v>69</v>
      </c>
      <c r="B81" s="41" t="s">
        <v>70</v>
      </c>
      <c r="C81" s="11">
        <f t="shared" si="4"/>
        <v>-9</v>
      </c>
      <c r="D81" s="71">
        <v>-9</v>
      </c>
      <c r="E81" s="72"/>
    </row>
    <row r="82" spans="1:5" ht="12.75">
      <c r="A82" s="21"/>
      <c r="B82" s="40"/>
      <c r="C82" s="5"/>
      <c r="D82" s="60"/>
      <c r="E82" s="139"/>
    </row>
    <row r="83" spans="1:5" ht="12.75">
      <c r="A83" s="113"/>
      <c r="B83" s="110" t="s">
        <v>80</v>
      </c>
      <c r="C83" s="116">
        <f>SUM(C85:C89)</f>
        <v>0</v>
      </c>
      <c r="D83" s="116">
        <f>SUM(D85:D89)</f>
        <v>109.4</v>
      </c>
      <c r="E83" s="121">
        <f>SUM(E85:E89)</f>
        <v>-109.4</v>
      </c>
    </row>
    <row r="84" spans="1:5" ht="12.75">
      <c r="A84" s="122"/>
      <c r="B84" s="79" t="s">
        <v>81</v>
      </c>
      <c r="C84" s="74"/>
      <c r="D84" s="75"/>
      <c r="E84" s="76"/>
    </row>
    <row r="85" spans="1:5" ht="12.75">
      <c r="A85" s="106" t="s">
        <v>13</v>
      </c>
      <c r="B85" s="39" t="s">
        <v>14</v>
      </c>
      <c r="C85" s="3">
        <f>D85+E85</f>
        <v>0</v>
      </c>
      <c r="D85" s="58">
        <v>91.6</v>
      </c>
      <c r="E85" s="59">
        <v>-91.6</v>
      </c>
    </row>
    <row r="86" spans="1:5" ht="12.75">
      <c r="A86" s="114" t="s">
        <v>56</v>
      </c>
      <c r="B86" s="42" t="s">
        <v>57</v>
      </c>
      <c r="C86" s="3">
        <f>D86+E86</f>
        <v>0</v>
      </c>
      <c r="D86" s="64">
        <v>5.9</v>
      </c>
      <c r="E86" s="65">
        <v>-5.9</v>
      </c>
    </row>
    <row r="87" spans="1:5" ht="12.75">
      <c r="A87" s="107" t="s">
        <v>58</v>
      </c>
      <c r="B87" s="40" t="s">
        <v>59</v>
      </c>
      <c r="C87" s="3">
        <f>D87+E87</f>
        <v>11.9</v>
      </c>
      <c r="D87" s="60">
        <v>11.9</v>
      </c>
      <c r="E87" s="61"/>
    </row>
    <row r="88" spans="1:5" ht="12.75">
      <c r="A88" s="106" t="s">
        <v>49</v>
      </c>
      <c r="B88" s="39" t="s">
        <v>82</v>
      </c>
      <c r="C88" s="3">
        <f>D88+E88</f>
        <v>-11.9</v>
      </c>
      <c r="D88" s="58"/>
      <c r="E88" s="59">
        <v>-11.9</v>
      </c>
    </row>
    <row r="89" spans="1:5" ht="13.5" thickBot="1">
      <c r="A89" s="123" t="s">
        <v>83</v>
      </c>
      <c r="B89" s="43" t="s">
        <v>84</v>
      </c>
      <c r="C89" s="15">
        <f>D89+E89</f>
        <v>0</v>
      </c>
      <c r="D89" s="69"/>
      <c r="E89" s="70"/>
    </row>
    <row r="90" spans="1:5" ht="12.75">
      <c r="A90" s="21"/>
      <c r="B90" s="40"/>
      <c r="C90" s="5"/>
      <c r="D90" s="60"/>
      <c r="E90" s="139"/>
    </row>
    <row r="91" spans="1:5" ht="12.75">
      <c r="A91" s="113"/>
      <c r="B91" s="128" t="s">
        <v>85</v>
      </c>
      <c r="C91" s="116">
        <f>C93+C94</f>
        <v>0</v>
      </c>
      <c r="D91" s="116">
        <f>D93+D94</f>
        <v>-7</v>
      </c>
      <c r="E91" s="121">
        <f>E93+E94</f>
        <v>7</v>
      </c>
    </row>
    <row r="92" spans="1:5" ht="12.75">
      <c r="A92" s="122"/>
      <c r="B92" s="77" t="s">
        <v>86</v>
      </c>
      <c r="C92" s="74"/>
      <c r="D92" s="75"/>
      <c r="E92" s="76"/>
    </row>
    <row r="93" spans="1:5" ht="12.75">
      <c r="A93" s="106" t="s">
        <v>13</v>
      </c>
      <c r="B93" s="39" t="s">
        <v>14</v>
      </c>
      <c r="C93" s="3">
        <f>D93+E93</f>
        <v>0</v>
      </c>
      <c r="D93" s="58">
        <v>-7</v>
      </c>
      <c r="E93" s="59">
        <v>7</v>
      </c>
    </row>
    <row r="94" spans="1:5" ht="13.5" thickBot="1">
      <c r="A94" s="108" t="s">
        <v>27</v>
      </c>
      <c r="B94" s="41" t="s">
        <v>87</v>
      </c>
      <c r="C94" s="15">
        <f>D94+E94</f>
        <v>0</v>
      </c>
      <c r="D94" s="71"/>
      <c r="E94" s="72"/>
    </row>
    <row r="95" spans="1:5" ht="10.5" customHeight="1">
      <c r="A95" s="21"/>
      <c r="B95" s="40"/>
      <c r="C95" s="5"/>
      <c r="D95" s="5"/>
      <c r="E95" s="17"/>
    </row>
    <row r="96" spans="1:5" ht="12.75">
      <c r="A96" s="113" t="s">
        <v>88</v>
      </c>
      <c r="B96" s="110" t="s">
        <v>89</v>
      </c>
      <c r="C96" s="118">
        <f>D96+E96</f>
        <v>0</v>
      </c>
      <c r="D96" s="119"/>
      <c r="E96" s="120"/>
    </row>
    <row r="97" spans="1:5" ht="13.5" thickBot="1">
      <c r="A97" s="117"/>
      <c r="B97" s="87" t="s">
        <v>90</v>
      </c>
      <c r="C97" s="84"/>
      <c r="D97" s="85"/>
      <c r="E97" s="86"/>
    </row>
    <row r="98" spans="1:5" ht="15" customHeight="1">
      <c r="A98" s="21"/>
      <c r="B98" s="40"/>
      <c r="C98" s="5"/>
      <c r="D98" s="5"/>
      <c r="E98" s="17"/>
    </row>
    <row r="99" spans="1:5" ht="12.75">
      <c r="A99" s="113"/>
      <c r="B99" s="110" t="s">
        <v>91</v>
      </c>
      <c r="C99" s="118">
        <f>D99+E99</f>
        <v>0</v>
      </c>
      <c r="D99" s="125">
        <f>D100</f>
        <v>0</v>
      </c>
      <c r="E99" s="125">
        <f>E100</f>
        <v>0</v>
      </c>
    </row>
    <row r="100" spans="1:5" ht="13.5" thickBot="1">
      <c r="A100" s="108" t="s">
        <v>43</v>
      </c>
      <c r="B100" s="41" t="s">
        <v>92</v>
      </c>
      <c r="C100" s="11">
        <f>D100+E100</f>
        <v>0</v>
      </c>
      <c r="D100" s="71"/>
      <c r="E100" s="72"/>
    </row>
    <row r="101" spans="1:5" ht="15" customHeight="1">
      <c r="A101" s="21"/>
      <c r="B101" s="40"/>
      <c r="C101" s="5"/>
      <c r="D101" s="5"/>
      <c r="E101" s="17"/>
    </row>
    <row r="102" spans="1:5" ht="12.75">
      <c r="A102" s="113"/>
      <c r="B102" s="110" t="s">
        <v>93</v>
      </c>
      <c r="C102" s="121">
        <f>D102+E102</f>
        <v>7805.4</v>
      </c>
      <c r="D102" s="121">
        <f>D103+D104+D105+D106</f>
        <v>3014.4</v>
      </c>
      <c r="E102" s="121">
        <f>E103+E104+E105+E106</f>
        <v>4791</v>
      </c>
    </row>
    <row r="103" spans="1:5" ht="12.75">
      <c r="A103" s="122"/>
      <c r="B103" s="79" t="s">
        <v>94</v>
      </c>
      <c r="C103" s="74">
        <f>D103+E103</f>
        <v>0</v>
      </c>
      <c r="D103" s="75"/>
      <c r="E103" s="76"/>
    </row>
    <row r="104" spans="1:5" ht="12.75">
      <c r="A104" s="115" t="s">
        <v>31</v>
      </c>
      <c r="B104" s="25" t="s">
        <v>95</v>
      </c>
      <c r="C104" s="6">
        <f>D104+E104</f>
        <v>7805.4</v>
      </c>
      <c r="D104" s="62">
        <v>3014.4</v>
      </c>
      <c r="E104" s="63">
        <v>4791</v>
      </c>
    </row>
    <row r="105" spans="1:5" ht="12.75">
      <c r="A105" s="106" t="s">
        <v>22</v>
      </c>
      <c r="B105" s="39" t="s">
        <v>78</v>
      </c>
      <c r="C105" s="3">
        <f>D105+E105</f>
        <v>0</v>
      </c>
      <c r="D105" s="58"/>
      <c r="E105" s="59"/>
    </row>
    <row r="106" spans="1:5" ht="13.5" thickBot="1">
      <c r="A106" s="108" t="s">
        <v>31</v>
      </c>
      <c r="B106" s="41" t="s">
        <v>96</v>
      </c>
      <c r="C106" s="15">
        <f>D106+E106</f>
        <v>0</v>
      </c>
      <c r="D106" s="14"/>
      <c r="E106" s="16"/>
    </row>
    <row r="107" spans="1:5" ht="12.75">
      <c r="A107" s="21"/>
      <c r="B107" s="40"/>
      <c r="C107" s="5"/>
      <c r="D107" s="5"/>
      <c r="E107" s="17"/>
    </row>
    <row r="108" spans="1:5" ht="12.75">
      <c r="A108" s="113"/>
      <c r="B108" s="127" t="s">
        <v>97</v>
      </c>
      <c r="C108" s="125">
        <f>D108+E108</f>
        <v>0</v>
      </c>
      <c r="D108" s="118">
        <f>D109</f>
        <v>0</v>
      </c>
      <c r="E108" s="118">
        <f>E109</f>
        <v>0</v>
      </c>
    </row>
    <row r="109" spans="1:5" ht="13.5" thickBot="1">
      <c r="A109" s="123" t="s">
        <v>31</v>
      </c>
      <c r="B109" s="132" t="s">
        <v>95</v>
      </c>
      <c r="C109" s="133">
        <f>D109+E109</f>
        <v>0</v>
      </c>
      <c r="D109" s="67"/>
      <c r="E109" s="134"/>
    </row>
    <row r="110" spans="1:5" ht="12.75">
      <c r="A110" s="21"/>
      <c r="B110" s="40"/>
      <c r="C110" s="5"/>
      <c r="D110" s="5"/>
      <c r="E110" s="17"/>
    </row>
    <row r="111" spans="1:5" ht="12.75">
      <c r="A111" s="113"/>
      <c r="B111" s="127" t="s">
        <v>98</v>
      </c>
      <c r="C111" s="125">
        <f>D111+E111</f>
        <v>0</v>
      </c>
      <c r="D111" s="118">
        <f>D112</f>
        <v>0</v>
      </c>
      <c r="E111" s="118">
        <f>E112</f>
        <v>0</v>
      </c>
    </row>
    <row r="112" spans="1:5" ht="13.5" thickBot="1">
      <c r="A112" s="123" t="s">
        <v>13</v>
      </c>
      <c r="B112" s="132" t="s">
        <v>14</v>
      </c>
      <c r="C112" s="133">
        <f>D112+E112</f>
        <v>0</v>
      </c>
      <c r="D112" s="67"/>
      <c r="E112" s="134"/>
    </row>
    <row r="113" spans="1:5" ht="12.75">
      <c r="A113" s="21"/>
      <c r="B113" s="40"/>
      <c r="C113" s="5"/>
      <c r="D113" s="60"/>
      <c r="E113" s="139"/>
    </row>
    <row r="114" spans="1:5" ht="12.75">
      <c r="A114" s="113"/>
      <c r="B114" s="128" t="s">
        <v>108</v>
      </c>
      <c r="C114" s="116">
        <f>D114+E114</f>
        <v>408.2</v>
      </c>
      <c r="D114" s="125">
        <f>D115</f>
        <v>0</v>
      </c>
      <c r="E114" s="125">
        <f>E115</f>
        <v>408.2</v>
      </c>
    </row>
    <row r="115" spans="1:5" ht="13.5" thickBot="1">
      <c r="A115" s="123" t="s">
        <v>27</v>
      </c>
      <c r="B115" s="46" t="s">
        <v>109</v>
      </c>
      <c r="C115" s="15">
        <f>D115+E115</f>
        <v>408.2</v>
      </c>
      <c r="D115" s="69"/>
      <c r="E115" s="70">
        <v>408.2</v>
      </c>
    </row>
    <row r="116" spans="1:5" ht="12.75">
      <c r="A116" s="141"/>
      <c r="B116" s="140"/>
      <c r="C116" s="8"/>
      <c r="D116" s="62"/>
      <c r="E116" s="73"/>
    </row>
    <row r="117" spans="1:5" ht="12.75">
      <c r="A117" s="105" t="s">
        <v>99</v>
      </c>
      <c r="B117" s="98" t="s">
        <v>87</v>
      </c>
      <c r="C117" s="101">
        <f>SUM(C118:C120)</f>
        <v>-711</v>
      </c>
      <c r="D117" s="101">
        <f>D118+D119+D120</f>
        <v>-755.2</v>
      </c>
      <c r="E117" s="101">
        <f>E118+E119+E120</f>
        <v>44.2</v>
      </c>
    </row>
    <row r="118" spans="1:5" ht="12.75">
      <c r="A118" s="114" t="s">
        <v>15</v>
      </c>
      <c r="B118" s="42" t="s">
        <v>100</v>
      </c>
      <c r="C118" s="3">
        <f>D118+E118</f>
        <v>-711</v>
      </c>
      <c r="D118" s="64">
        <v>-711</v>
      </c>
      <c r="E118" s="65"/>
    </row>
    <row r="119" spans="1:5" ht="12.75">
      <c r="A119" s="115" t="s">
        <v>101</v>
      </c>
      <c r="B119" s="25" t="s">
        <v>102</v>
      </c>
      <c r="C119" s="3">
        <f>D119+E119</f>
        <v>0</v>
      </c>
      <c r="D119" s="62"/>
      <c r="E119" s="63"/>
    </row>
    <row r="120" spans="1:5" ht="13.5" thickBot="1">
      <c r="A120" s="123" t="s">
        <v>27</v>
      </c>
      <c r="B120" s="43" t="s">
        <v>103</v>
      </c>
      <c r="C120" s="15">
        <f>D120+E120</f>
        <v>0</v>
      </c>
      <c r="D120" s="133">
        <v>-44.2</v>
      </c>
      <c r="E120" s="142">
        <v>44.2</v>
      </c>
    </row>
    <row r="121" spans="1:5" ht="12.75">
      <c r="A121" s="141"/>
      <c r="B121" s="25"/>
      <c r="C121" s="5"/>
      <c r="D121" s="8"/>
      <c r="E121" s="148"/>
    </row>
    <row r="122" spans="1:5" ht="12.75" customHeight="1" thickBot="1">
      <c r="A122" s="143" t="s">
        <v>101</v>
      </c>
      <c r="B122" s="144" t="s">
        <v>107</v>
      </c>
      <c r="C122" s="145">
        <f>D122+E122</f>
        <v>-162</v>
      </c>
      <c r="D122" s="146">
        <v>-131.8</v>
      </c>
      <c r="E122" s="147">
        <v>-30.2</v>
      </c>
    </row>
    <row r="123" spans="1:5" ht="15" customHeight="1">
      <c r="A123" s="21"/>
      <c r="B123" s="40"/>
      <c r="C123" s="5"/>
      <c r="D123" s="5"/>
      <c r="E123" s="17"/>
    </row>
    <row r="124" spans="1:5" ht="12.75">
      <c r="A124" s="113"/>
      <c r="B124" s="127" t="s">
        <v>104</v>
      </c>
      <c r="C124" s="125">
        <f>D124+E124</f>
        <v>-7805.4</v>
      </c>
      <c r="D124" s="118">
        <f>D125</f>
        <v>-3014.4</v>
      </c>
      <c r="E124" s="126">
        <f>E125</f>
        <v>-4791</v>
      </c>
    </row>
    <row r="125" spans="1:5" ht="13.5" thickBot="1">
      <c r="A125" s="123" t="s">
        <v>31</v>
      </c>
      <c r="B125" s="132" t="s">
        <v>95</v>
      </c>
      <c r="C125" s="133">
        <f>D125+E125</f>
        <v>-7805.4</v>
      </c>
      <c r="D125" s="67">
        <v>-3014.4</v>
      </c>
      <c r="E125" s="134">
        <v>-4791</v>
      </c>
    </row>
    <row r="126" spans="1:5" ht="5.25" customHeight="1">
      <c r="A126" s="21"/>
      <c r="B126" s="40"/>
      <c r="C126" s="5"/>
      <c r="D126" s="5"/>
      <c r="E126" s="17"/>
    </row>
    <row r="127" spans="1:5" ht="8.25" customHeight="1" thickBot="1">
      <c r="A127" s="131"/>
      <c r="B127" s="90"/>
      <c r="C127" s="75"/>
      <c r="D127" s="75"/>
      <c r="E127" s="130"/>
    </row>
    <row r="128" spans="1:5" ht="18" customHeight="1" thickBot="1">
      <c r="A128" s="129"/>
      <c r="B128" s="91" t="s">
        <v>105</v>
      </c>
      <c r="C128" s="92">
        <f>C11+C15+C41+C49+C96+C83+C56+C99+C65+C102+C124+C108+C91+C73+C111+C114+C117+C122</f>
        <v>3.410605131648481E-13</v>
      </c>
      <c r="D128" s="92">
        <f>D11+D15+D41+D49+D96+D83+D56+D99+D65+D102+D124+D108+D91+D73+D111+D114+D117+D122</f>
        <v>-3914.500000000001</v>
      </c>
      <c r="E128" s="92">
        <f>E11+E15+E41+E49+E96+E83+E56+E99+E65+E102+E124+E108+E91+E73+E111+E114+E117+E122</f>
        <v>3914.5000000000005</v>
      </c>
    </row>
    <row r="129" ht="12.75">
      <c r="C129" s="13"/>
    </row>
  </sheetData>
  <printOptions/>
  <pageMargins left="1.22" right="0.75" top="0.68" bottom="0.77" header="0.26" footer="0.79"/>
  <pageSetup horizontalDpi="300" verticalDpi="3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2001-04-10T13:41:13Z</cp:lastPrinted>
  <dcterms:created xsi:type="dcterms:W3CDTF">2000-12-27T15:15:48Z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